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" yWindow="120" windowWidth="12015" windowHeight="13050" firstSheet="1" activeTab="1"/>
  </bookViews>
  <sheets>
    <sheet name="2018-2021 факт" sheetId="1" state="hidden" r:id="rId1"/>
    <sheet name="Лист1" sheetId="2" r:id="rId2"/>
  </sheets>
  <externalReferences>
    <externalReference r:id="rId3"/>
    <externalReference r:id="rId4"/>
  </externalReferences>
  <definedNames>
    <definedName name="_xlnm.Print_Area" localSheetId="0">'2018-2021 факт'!$A$1:$G$20</definedName>
  </definedNames>
  <calcPr calcId="125725"/>
</workbook>
</file>

<file path=xl/calcChain.xml><?xml version="1.0" encoding="utf-8"?>
<calcChain xmlns="http://schemas.openxmlformats.org/spreadsheetml/2006/main">
  <c r="D15" i="2"/>
  <c r="D14"/>
  <c r="D12"/>
  <c r="D11"/>
  <c r="D10"/>
  <c r="D9"/>
  <c r="D8"/>
  <c r="D7"/>
  <c r="G15" i="1" l="1"/>
  <c r="G14"/>
  <c r="G12"/>
  <c r="G11"/>
  <c r="G10"/>
  <c r="G9"/>
  <c r="G8"/>
  <c r="G7"/>
  <c r="E13" l="1"/>
  <c r="E6" s="1"/>
  <c r="F13"/>
  <c r="F6" s="1"/>
  <c r="G13"/>
  <c r="G6" s="1"/>
  <c r="D13" l="1"/>
  <c r="D6" s="1"/>
  <c r="D13" i="2"/>
  <c r="D6" s="1"/>
</calcChain>
</file>

<file path=xl/sharedStrings.xml><?xml version="1.0" encoding="utf-8"?>
<sst xmlns="http://schemas.openxmlformats.org/spreadsheetml/2006/main" count="57" uniqueCount="20">
  <si>
    <t>№п/п</t>
  </si>
  <si>
    <t>Показатель</t>
  </si>
  <si>
    <t>ед.изм</t>
  </si>
  <si>
    <t>тыс.руб</t>
  </si>
  <si>
    <r>
      <rPr>
        <b/>
        <sz val="11"/>
        <color theme="1"/>
        <rFont val="Calibri"/>
        <family val="2"/>
        <charset val="204"/>
        <scheme val="minor"/>
      </rPr>
      <t>Себестоимость всего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i/>
        <sz val="10"/>
        <color theme="1"/>
        <rFont val="Calibri"/>
        <family val="2"/>
        <charset val="204"/>
        <scheme val="minor"/>
      </rPr>
      <t>в том числе</t>
    </r>
  </si>
  <si>
    <r>
      <rPr>
        <b/>
        <sz val="11"/>
        <color theme="1"/>
        <rFont val="Calibri"/>
        <family val="2"/>
        <charset val="204"/>
        <scheme val="minor"/>
      </rPr>
      <t>Материальные расходы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0"/>
        <color theme="1"/>
        <rFont val="Calibri"/>
        <family val="2"/>
        <charset val="204"/>
        <scheme val="minor"/>
      </rPr>
      <t>(вспомогательные материалы, вода на технологические цели, энергия на ХН)</t>
    </r>
  </si>
  <si>
    <t>в том числе на ремонт</t>
  </si>
  <si>
    <t>Фонд оплаты труда и отчисления на социальные нужды, всего</t>
  </si>
  <si>
    <t>Амортизационные отчисления</t>
  </si>
  <si>
    <t>Прочие расходы</t>
  </si>
  <si>
    <t>арендная плата</t>
  </si>
  <si>
    <t>налоги, пошлины и сборы</t>
  </si>
  <si>
    <t>другие прочие расходы</t>
  </si>
  <si>
    <t>Структура и объёмы затрат на водоснабжение</t>
  </si>
  <si>
    <t>Расходы на энергетические ресурсы и холодную воду</t>
  </si>
  <si>
    <t>Факт  2018 г</t>
  </si>
  <si>
    <t>Факт  2019 г</t>
  </si>
  <si>
    <t>Факт  2020 г</t>
  </si>
  <si>
    <t>Факт  2021 г</t>
  </si>
  <si>
    <t>Факт  2022 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</si>
</sst>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/>
    </xf>
    <xf numFmtId="1" fontId="0" fillId="0" borderId="0" xfId="0" applyNumberFormat="1"/>
    <xf numFmtId="0" fontId="0" fillId="0" borderId="1" xfId="0" applyBorder="1" applyAlignment="1">
      <alignment vertical="center" wrapText="1"/>
    </xf>
    <xf numFmtId="0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4" fontId="0" fillId="0" borderId="0" xfId="0" applyNumberFormat="1"/>
    <xf numFmtId="0" fontId="2" fillId="0" borderId="0" xfId="0" applyFont="1" applyAlignment="1"/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/&#1058;&#1072;&#1088;&#1080;&#1092;&#1099;%20&#1085;&#1072;%202023&#1075;/&#1057;&#1084;&#1077;&#1090;&#1072;%20&#1092;&#1072;&#1082;&#1090;%202021&#107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O/&#1058;&#1072;&#1088;&#1080;&#1092;&#1099;%20&#1085;&#1072;%202024&#1075;/&#1057;&#1084;&#1077;&#1090;&#1072;%20&#1079;&#1072;&#1090;&#1088;&#1072;&#1090;%20&#1087;&#1086;&#1089;&#1083;&#1077;&#1076;&#1085;&#1103;&#110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д тыс. руб."/>
      <sheetName val="Лист2"/>
      <sheetName val="Факт,ожид,план."/>
      <sheetName val="Лист1"/>
      <sheetName val="Пр усл произ хар "/>
      <sheetName val="аренда"/>
    </sheetNames>
    <sheetDataSet>
      <sheetData sheetId="0">
        <row r="11">
          <cell r="DV11">
            <v>7.9035500000000001</v>
          </cell>
        </row>
        <row r="14">
          <cell r="DV14">
            <v>43.181449999999998</v>
          </cell>
        </row>
        <row r="16">
          <cell r="DV16">
            <v>1405.7241099999999</v>
          </cell>
        </row>
        <row r="22">
          <cell r="DV22">
            <v>1084.6152099999999</v>
          </cell>
        </row>
        <row r="23">
          <cell r="DV23">
            <v>209.90186</v>
          </cell>
        </row>
        <row r="71">
          <cell r="DV71">
            <v>6866.7995108348177</v>
          </cell>
        </row>
        <row r="74">
          <cell r="DV74">
            <v>39.190290000000005</v>
          </cell>
        </row>
        <row r="76">
          <cell r="DV76">
            <v>1920.727670882208</v>
          </cell>
        </row>
        <row r="78">
          <cell r="DV78">
            <v>11.964739999999999</v>
          </cell>
        </row>
        <row r="80">
          <cell r="DV80">
            <v>62.168569999999981</v>
          </cell>
        </row>
        <row r="130">
          <cell r="DV130">
            <v>0.95221999999999762</v>
          </cell>
        </row>
        <row r="147">
          <cell r="DV147">
            <v>37.274119999999996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2 (руб)"/>
      <sheetName val="2022 (руб) тариф"/>
      <sheetName val="2022 (руб) для тарифов"/>
      <sheetName val="2022г тыс руб"/>
      <sheetName val="2024г"/>
      <sheetName val="Лист1"/>
    </sheetNames>
    <sheetDataSet>
      <sheetData sheetId="0"/>
      <sheetData sheetId="1"/>
      <sheetData sheetId="2"/>
      <sheetData sheetId="3">
        <row r="12">
          <cell r="XR12">
            <v>13.920819999999999</v>
          </cell>
        </row>
        <row r="15">
          <cell r="XR15">
            <v>48.571630000000006</v>
          </cell>
        </row>
        <row r="17">
          <cell r="XR17">
            <v>642.18086000000005</v>
          </cell>
        </row>
        <row r="23">
          <cell r="XR23">
            <v>435.05989999999997</v>
          </cell>
        </row>
        <row r="24">
          <cell r="XR24">
            <v>84.6</v>
          </cell>
        </row>
        <row r="72">
          <cell r="XR72">
            <v>10277.42676</v>
          </cell>
        </row>
        <row r="75">
          <cell r="XR75">
            <v>176.28881000000001</v>
          </cell>
        </row>
        <row r="77">
          <cell r="XR77">
            <v>2083.5428200000001</v>
          </cell>
        </row>
        <row r="79">
          <cell r="XR79">
            <v>54.786299999999997</v>
          </cell>
        </row>
        <row r="81">
          <cell r="XR81">
            <v>91.497925339508072</v>
          </cell>
        </row>
        <row r="131">
          <cell r="XR131">
            <v>3.4941099999999992</v>
          </cell>
        </row>
        <row r="148">
          <cell r="XR148">
            <v>45.751009999999987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9"/>
  <sheetViews>
    <sheetView view="pageBreakPreview" zoomScale="90" zoomScaleNormal="100" zoomScaleSheetLayoutView="90" workbookViewId="0">
      <selection activeCell="G7" sqref="G7"/>
    </sheetView>
  </sheetViews>
  <sheetFormatPr defaultRowHeight="15"/>
  <cols>
    <col min="1" max="1" width="8.140625" customWidth="1"/>
    <col min="2" max="2" width="37.140625" customWidth="1"/>
    <col min="3" max="3" width="12.140625" customWidth="1"/>
    <col min="4" max="7" width="14.28515625" customWidth="1"/>
  </cols>
  <sheetData>
    <row r="3" spans="1:7" ht="18.75">
      <c r="A3" s="13" t="s">
        <v>13</v>
      </c>
      <c r="B3" s="13"/>
      <c r="C3" s="13"/>
      <c r="D3" s="13"/>
      <c r="E3" s="13"/>
      <c r="F3" s="13"/>
      <c r="G3" s="13"/>
    </row>
    <row r="5" spans="1:7" ht="25.5" customHeight="1">
      <c r="A5" s="1" t="s">
        <v>0</v>
      </c>
      <c r="B5" s="1" t="s">
        <v>1</v>
      </c>
      <c r="C5" s="1" t="s">
        <v>2</v>
      </c>
      <c r="D5" s="1" t="s">
        <v>15</v>
      </c>
      <c r="E5" s="1" t="s">
        <v>16</v>
      </c>
      <c r="F5" s="1" t="s">
        <v>17</v>
      </c>
      <c r="G5" s="1" t="s">
        <v>18</v>
      </c>
    </row>
    <row r="6" spans="1:7" ht="21" customHeight="1">
      <c r="A6" s="2">
        <v>1</v>
      </c>
      <c r="B6" s="6" t="s">
        <v>4</v>
      </c>
      <c r="C6" s="2" t="s">
        <v>3</v>
      </c>
      <c r="D6" s="4">
        <f>D7+D8+D10+D12+D13</f>
        <v>15039.891807247453</v>
      </c>
      <c r="E6" s="4">
        <f t="shared" ref="E6:G6" si="0">E7+E8+E10+E12+E13</f>
        <v>19228.290405484964</v>
      </c>
      <c r="F6" s="4">
        <f t="shared" si="0"/>
        <v>12777.530908998158</v>
      </c>
      <c r="G6" s="4">
        <f t="shared" si="0"/>
        <v>10894.404170337802</v>
      </c>
    </row>
    <row r="7" spans="1:7" ht="35.25" customHeight="1">
      <c r="A7" s="2">
        <v>2</v>
      </c>
      <c r="B7" s="6" t="s">
        <v>14</v>
      </c>
      <c r="C7" s="2" t="s">
        <v>3</v>
      </c>
      <c r="D7" s="4">
        <v>0</v>
      </c>
      <c r="E7" s="4">
        <v>49.321390000000001</v>
      </c>
      <c r="F7" s="4">
        <v>2865.1229600000001</v>
      </c>
      <c r="G7" s="4">
        <f>'[1]Год тыс. руб.'!$DV$14+'[1]Год тыс. руб.'!$DV$11</f>
        <v>51.085000000000001</v>
      </c>
    </row>
    <row r="8" spans="1:7" ht="48.75" customHeight="1">
      <c r="A8" s="7">
        <v>3</v>
      </c>
      <c r="B8" s="6" t="s">
        <v>5</v>
      </c>
      <c r="C8" s="2" t="s">
        <v>3</v>
      </c>
      <c r="D8" s="9">
        <v>1692.8573499999998</v>
      </c>
      <c r="E8" s="9">
        <v>1520.77325</v>
      </c>
      <c r="F8" s="9">
        <v>1332.9225300000001</v>
      </c>
      <c r="G8" s="9">
        <f>'[1]Год тыс. руб.'!$DV$16</f>
        <v>1405.7241099999999</v>
      </c>
    </row>
    <row r="9" spans="1:7" ht="18.75" customHeight="1">
      <c r="A9" s="7">
        <v>4</v>
      </c>
      <c r="B9" s="8" t="s">
        <v>6</v>
      </c>
      <c r="C9" s="2" t="s">
        <v>3</v>
      </c>
      <c r="D9" s="9">
        <v>1674.7504200495537</v>
      </c>
      <c r="E9" s="9">
        <v>1463.8812</v>
      </c>
      <c r="F9" s="9">
        <v>1236.42193</v>
      </c>
      <c r="G9" s="9">
        <f>'[1]Год тыс. руб.'!$DV$22+'[1]Год тыс. руб.'!$DV$23</f>
        <v>1294.5170699999999</v>
      </c>
    </row>
    <row r="10" spans="1:7" ht="36.75" customHeight="1">
      <c r="A10" s="2">
        <v>5</v>
      </c>
      <c r="B10" s="3" t="s">
        <v>7</v>
      </c>
      <c r="C10" s="2" t="s">
        <v>3</v>
      </c>
      <c r="D10" s="4">
        <v>11919.262095691998</v>
      </c>
      <c r="E10" s="4">
        <v>15074.947415286866</v>
      </c>
      <c r="F10" s="4">
        <v>7229.6135686420566</v>
      </c>
      <c r="G10" s="4">
        <f>'[1]Год тыс. руб.'!$DV$71+'[1]Год тыс. руб.'!$DV$76</f>
        <v>8787.5271817170251</v>
      </c>
    </row>
    <row r="11" spans="1:7" ht="32.25" customHeight="1">
      <c r="A11" s="2">
        <v>6</v>
      </c>
      <c r="B11" s="8" t="s">
        <v>6</v>
      </c>
      <c r="C11" s="2" t="s">
        <v>3</v>
      </c>
      <c r="D11" s="9">
        <v>0</v>
      </c>
      <c r="E11" s="9">
        <v>0</v>
      </c>
      <c r="F11" s="9">
        <v>0</v>
      </c>
      <c r="G11" s="9">
        <f>'[1]Год тыс. руб.'!$DV$74+'[1]Год тыс. руб.'!$DV$78</f>
        <v>51.155030000000004</v>
      </c>
    </row>
    <row r="12" spans="1:7" ht="21" customHeight="1">
      <c r="A12" s="2">
        <v>7</v>
      </c>
      <c r="B12" s="3" t="s">
        <v>8</v>
      </c>
      <c r="C12" s="2" t="s">
        <v>3</v>
      </c>
      <c r="D12" s="4">
        <v>3.7291099999999995</v>
      </c>
      <c r="E12" s="4">
        <v>297.80981346915178</v>
      </c>
      <c r="F12" s="4">
        <v>49.296730000000011</v>
      </c>
      <c r="G12" s="4">
        <f>'[1]Год тыс. руб.'!$DV$80</f>
        <v>62.168569999999981</v>
      </c>
    </row>
    <row r="13" spans="1:7" ht="21" customHeight="1">
      <c r="A13" s="2">
        <v>8</v>
      </c>
      <c r="B13" s="3" t="s">
        <v>9</v>
      </c>
      <c r="C13" s="2" t="s">
        <v>3</v>
      </c>
      <c r="D13" s="4">
        <f>D14+D15+D16</f>
        <v>1424.0432515554544</v>
      </c>
      <c r="E13" s="4">
        <f t="shared" ref="E13:G13" si="1">E14+E15+E16</f>
        <v>2285.4385367289433</v>
      </c>
      <c r="F13" s="4">
        <f t="shared" si="1"/>
        <v>1300.5751203561013</v>
      </c>
      <c r="G13" s="4">
        <f t="shared" si="1"/>
        <v>587.89930862077813</v>
      </c>
    </row>
    <row r="14" spans="1:7" ht="21" customHeight="1">
      <c r="A14" s="2">
        <v>9</v>
      </c>
      <c r="B14" s="8" t="s">
        <v>10</v>
      </c>
      <c r="C14" s="2" t="s">
        <v>3</v>
      </c>
      <c r="D14" s="9">
        <v>80.379600000000011</v>
      </c>
      <c r="E14" s="9">
        <v>124.02372</v>
      </c>
      <c r="F14" s="9">
        <v>0</v>
      </c>
      <c r="G14" s="9">
        <f>'[1]Год тыс. руб.'!$DV$130</f>
        <v>0.95221999999999762</v>
      </c>
    </row>
    <row r="15" spans="1:7" ht="21" customHeight="1">
      <c r="A15" s="2">
        <v>10</v>
      </c>
      <c r="B15" s="8" t="s">
        <v>11</v>
      </c>
      <c r="C15" s="2" t="s">
        <v>3</v>
      </c>
      <c r="D15" s="9">
        <v>92.069850000000002</v>
      </c>
      <c r="E15" s="9">
        <v>60.710789999999996</v>
      </c>
      <c r="F15" s="9">
        <v>40.091299999999997</v>
      </c>
      <c r="G15" s="9">
        <f>'[1]Год тыс. руб.'!$DV$147</f>
        <v>37.274119999999996</v>
      </c>
    </row>
    <row r="16" spans="1:7" ht="21" customHeight="1">
      <c r="A16" s="2">
        <v>11</v>
      </c>
      <c r="B16" s="8" t="s">
        <v>12</v>
      </c>
      <c r="C16" s="2" t="s">
        <v>3</v>
      </c>
      <c r="D16" s="9">
        <v>1251.5938015554543</v>
      </c>
      <c r="E16" s="9">
        <v>2100.7040267289431</v>
      </c>
      <c r="F16" s="9">
        <v>1260.4838203561012</v>
      </c>
      <c r="G16" s="9">
        <v>549.67296862077819</v>
      </c>
    </row>
    <row r="17" spans="4:7" ht="21" customHeight="1"/>
    <row r="18" spans="4:7">
      <c r="D18" s="5"/>
      <c r="G18" s="11"/>
    </row>
    <row r="19" spans="4:7">
      <c r="E19" s="10"/>
      <c r="F19" s="10"/>
      <c r="G19" s="11"/>
    </row>
  </sheetData>
  <mergeCells count="1">
    <mergeCell ref="A3:G3"/>
  </mergeCells>
  <pageMargins left="0.7" right="0.7" top="0.75" bottom="0.75" header="0.3" footer="0.3"/>
  <pageSetup paperSize="9" scale="76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9"/>
  <sheetViews>
    <sheetView tabSelected="1" workbookViewId="0">
      <selection activeCell="D19" sqref="D19"/>
    </sheetView>
  </sheetViews>
  <sheetFormatPr defaultRowHeight="15"/>
  <cols>
    <col min="1" max="1" width="8.140625" customWidth="1"/>
    <col min="2" max="2" width="37.140625" customWidth="1"/>
    <col min="4" max="4" width="12.7109375" customWidth="1"/>
  </cols>
  <sheetData>
    <row r="3" spans="1:7" ht="18.75">
      <c r="A3" s="13" t="s">
        <v>13</v>
      </c>
      <c r="B3" s="13"/>
      <c r="C3" s="13"/>
      <c r="D3" s="13"/>
      <c r="E3" s="12"/>
      <c r="F3" s="12"/>
      <c r="G3" s="12"/>
    </row>
    <row r="5" spans="1:7" ht="15.75">
      <c r="A5" s="1" t="s">
        <v>0</v>
      </c>
      <c r="B5" s="1" t="s">
        <v>1</v>
      </c>
      <c r="C5" s="1" t="s">
        <v>2</v>
      </c>
      <c r="D5" s="1" t="s">
        <v>19</v>
      </c>
    </row>
    <row r="6" spans="1:7">
      <c r="A6" s="2">
        <v>1</v>
      </c>
      <c r="B6" s="6" t="s">
        <v>4</v>
      </c>
      <c r="C6" s="2" t="s">
        <v>3</v>
      </c>
      <c r="D6" s="4">
        <f>D7+D8+D10+D12+D13</f>
        <v>14968.429595339509</v>
      </c>
    </row>
    <row r="7" spans="1:7" ht="30">
      <c r="A7" s="2">
        <v>2</v>
      </c>
      <c r="B7" s="6" t="s">
        <v>14</v>
      </c>
      <c r="C7" s="2" t="s">
        <v>3</v>
      </c>
      <c r="D7" s="4">
        <f>'[2]2022г тыс руб'!$XR$15</f>
        <v>48.571630000000006</v>
      </c>
    </row>
    <row r="8" spans="1:7" ht="40.5">
      <c r="A8" s="7">
        <v>3</v>
      </c>
      <c r="B8" s="6" t="s">
        <v>5</v>
      </c>
      <c r="C8" s="2" t="s">
        <v>3</v>
      </c>
      <c r="D8" s="9">
        <f>'[2]2022г тыс руб'!$XR$12+'[2]2022г тыс руб'!$XR$17</f>
        <v>656.1016800000001</v>
      </c>
    </row>
    <row r="9" spans="1:7">
      <c r="A9" s="7">
        <v>4</v>
      </c>
      <c r="B9" s="8" t="s">
        <v>6</v>
      </c>
      <c r="C9" s="2" t="s">
        <v>3</v>
      </c>
      <c r="D9" s="9">
        <f>'[2]2022г тыс руб'!$XR$23+'[2]2022г тыс руб'!$XR$24</f>
        <v>519.65989999999999</v>
      </c>
    </row>
    <row r="10" spans="1:7" ht="30">
      <c r="A10" s="2">
        <v>5</v>
      </c>
      <c r="B10" s="3" t="s">
        <v>7</v>
      </c>
      <c r="C10" s="2" t="s">
        <v>3</v>
      </c>
      <c r="D10" s="4">
        <f>'[2]2022г тыс руб'!$XR$72+'[2]2022г тыс руб'!$XR$77</f>
        <v>12360.969580000001</v>
      </c>
    </row>
    <row r="11" spans="1:7">
      <c r="A11" s="2">
        <v>6</v>
      </c>
      <c r="B11" s="8" t="s">
        <v>6</v>
      </c>
      <c r="C11" s="2" t="s">
        <v>3</v>
      </c>
      <c r="D11" s="9">
        <f>'[2]2022г тыс руб'!$XR$75+'[2]2022г тыс руб'!$XR$79</f>
        <v>231.07511</v>
      </c>
    </row>
    <row r="12" spans="1:7">
      <c r="A12" s="2">
        <v>7</v>
      </c>
      <c r="B12" s="3" t="s">
        <v>8</v>
      </c>
      <c r="C12" s="2" t="s">
        <v>3</v>
      </c>
      <c r="D12" s="4">
        <f>'[2]2022г тыс руб'!$XR$81</f>
        <v>91.497925339508072</v>
      </c>
    </row>
    <row r="13" spans="1:7">
      <c r="A13" s="2">
        <v>8</v>
      </c>
      <c r="B13" s="3" t="s">
        <v>9</v>
      </c>
      <c r="C13" s="2" t="s">
        <v>3</v>
      </c>
      <c r="D13" s="4">
        <f>D14+D15+D16</f>
        <v>1811.2887799999994</v>
      </c>
    </row>
    <row r="14" spans="1:7">
      <c r="A14" s="2">
        <v>9</v>
      </c>
      <c r="B14" s="8" t="s">
        <v>10</v>
      </c>
      <c r="C14" s="2" t="s">
        <v>3</v>
      </c>
      <c r="D14" s="9">
        <f>'[2]2022г тыс руб'!$XR$131</f>
        <v>3.4941099999999992</v>
      </c>
    </row>
    <row r="15" spans="1:7">
      <c r="A15" s="2">
        <v>10</v>
      </c>
      <c r="B15" s="8" t="s">
        <v>11</v>
      </c>
      <c r="C15" s="2" t="s">
        <v>3</v>
      </c>
      <c r="D15" s="9">
        <f>'[2]2022г тыс руб'!$XR$148</f>
        <v>45.751009999999987</v>
      </c>
    </row>
    <row r="16" spans="1:7">
      <c r="A16" s="2">
        <v>11</v>
      </c>
      <c r="B16" s="8" t="s">
        <v>12</v>
      </c>
      <c r="C16" s="2" t="s">
        <v>3</v>
      </c>
      <c r="D16" s="9">
        <v>1762.0436599999994</v>
      </c>
    </row>
    <row r="17" spans="4:4">
      <c r="D17" s="11"/>
    </row>
    <row r="19" spans="4:4">
      <c r="D19" s="11"/>
    </row>
  </sheetData>
  <mergeCells count="1"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2018-2021 факт</vt:lpstr>
      <vt:lpstr>Лист1</vt:lpstr>
      <vt:lpstr>'2018-2021 факт'!Область_печати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po2u</dc:creator>
  <cp:lastModifiedBy>Попов Г.А.</cp:lastModifiedBy>
  <dcterms:created xsi:type="dcterms:W3CDTF">2016-10-23T22:40:01Z</dcterms:created>
  <dcterms:modified xsi:type="dcterms:W3CDTF">2023-06-14T23:14:26Z</dcterms:modified>
</cp:coreProperties>
</file>